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4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  <c r="C15" i="1"/>
  <c r="C14" i="1"/>
  <c r="E28" i="1" l="1"/>
  <c r="C19" i="1" l="1"/>
  <c r="C22" i="1"/>
  <c r="C20" i="1"/>
  <c r="C24" i="1"/>
  <c r="C26" i="1"/>
  <c r="C21" i="1"/>
  <c r="C25" i="1"/>
  <c r="C27" i="1"/>
  <c r="C23" i="1"/>
  <c r="C28" i="1" l="1"/>
  <c r="F20" i="1" l="1"/>
  <c r="F19" i="1"/>
  <c r="F23" i="1"/>
  <c r="F24" i="1"/>
  <c r="F25" i="1"/>
  <c r="F26" i="1"/>
  <c r="F22" i="1"/>
  <c r="F21" i="1"/>
  <c r="F27" i="1"/>
  <c r="F28" i="1" l="1"/>
</calcChain>
</file>

<file path=xl/sharedStrings.xml><?xml version="1.0" encoding="utf-8"?>
<sst xmlns="http://schemas.openxmlformats.org/spreadsheetml/2006/main" count="38" uniqueCount="22">
  <si>
    <t xml:space="preserve">Налог на доходы физических лиц (НДФЛ)   </t>
  </si>
  <si>
    <t>руб.</t>
  </si>
  <si>
    <t>Налог на имущество физических лиц</t>
  </si>
  <si>
    <t>Земельный налог</t>
  </si>
  <si>
    <t>Распределение налоговых платежей между уровнями бюджетной системы:</t>
  </si>
  <si>
    <t>Краевой бюджет</t>
  </si>
  <si>
    <t>Районный бюджет</t>
  </si>
  <si>
    <t>Бюджет поселений</t>
  </si>
  <si>
    <t>По районному бюджету:</t>
  </si>
  <si>
    <t>общегосударственные вопросы</t>
  </si>
  <si>
    <t>национальная экономика</t>
  </si>
  <si>
    <t>жилищно-коммунальное хозяйство</t>
  </si>
  <si>
    <t>образование</t>
  </si>
  <si>
    <t>культура</t>
  </si>
  <si>
    <t>социальная политика</t>
  </si>
  <si>
    <t>физкультура и спорт</t>
  </si>
  <si>
    <t>межбюджетные трансферты сельсоветам</t>
  </si>
  <si>
    <t>прочие отрасли</t>
  </si>
  <si>
    <t>Итого:</t>
  </si>
  <si>
    <t xml:space="preserve">Транспортный налог </t>
  </si>
  <si>
    <t xml:space="preserve">Бюджетный калькулятор </t>
  </si>
  <si>
    <t xml:space="preserve">Все мы знаем, что с каждой заработанной копейки мы платим подоходный налог. Куда идет наша сумма в количестве тринадцати процентов? Кроме того, есть еще масса налогов, которые мы все платим –транспортный налог, налог на имущество физических лиц, земельный налог. В итоге можно только предположить, какие средства собираются в кармане государства. А куда идут налоги? Что мы, простые граждане имеем от тех денег, что ежемесячно отчисляем?
Так давайте же вместе посмотрим, в какой уровень бюджета идет тот или иной доход. И куда расходуются денежные средства районного бюджета.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</si>
</sst>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i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7EF2DC"/>
        <bgColor indexed="64"/>
      </patternFill>
    </fill>
    <fill>
      <patternFill patternType="solid">
        <fgColor rgb="FFF9A791"/>
        <bgColor indexed="64"/>
      </patternFill>
    </fill>
    <fill>
      <patternFill patternType="solid">
        <fgColor rgb="FF00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4" fontId="2" fillId="4" borderId="0" xfId="0" applyNumberFormat="1" applyFont="1" applyFill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FF"/>
      <color rgb="FFF9A791"/>
      <color rgb="FF7EF2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Расходы районного бюджета</a:t>
            </a:r>
          </a:p>
          <a:p>
            <a:pPr>
              <a:defRPr/>
            </a:pPr>
            <a:r>
              <a:rPr lang="ru-RU"/>
              <a:t> (в процентах)</a:t>
            </a:r>
          </a:p>
        </c:rich>
      </c:tx>
      <c:layout>
        <c:manualLayout>
          <c:xMode val="edge"/>
          <c:yMode val="edge"/>
          <c:x val="0.21767953034139284"/>
          <c:y val="2.1505380390291609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0624263839811542E-2"/>
          <c:y val="0.11984308171328691"/>
          <c:w val="0.60612596570305033"/>
          <c:h val="0.84875077981419345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4.4381068974152079E-3"/>
                  <c:y val="-3.6582643443659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19B-4B23-8F57-2CDD34DF0A69}"/>
                </c:ext>
              </c:extLst>
            </c:dLbl>
            <c:dLbl>
              <c:idx val="1"/>
              <c:layout>
                <c:manualLayout>
                  <c:x val="-1.2711666342060599E-2"/>
                  <c:y val="-3.9790475869317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19B-4B23-8F57-2CDD34DF0A69}"/>
                </c:ext>
              </c:extLst>
            </c:dLbl>
            <c:dLbl>
              <c:idx val="2"/>
              <c:layout>
                <c:manualLayout>
                  <c:x val="3.5199076263876909E-2"/>
                  <c:y val="-8.45515295598756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19B-4B23-8F57-2CDD34DF0A69}"/>
                </c:ext>
              </c:extLst>
            </c:dLbl>
            <c:dLbl>
              <c:idx val="3"/>
              <c:layout>
                <c:manualLayout>
                  <c:x val="-1.1186296059282343E-2"/>
                  <c:y val="3.2916870401906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19B-4B23-8F57-2CDD34DF0A69}"/>
                </c:ext>
              </c:extLst>
            </c:dLbl>
            <c:dLbl>
              <c:idx val="5"/>
              <c:layout>
                <c:manualLayout>
                  <c:x val="1.3266000760505643E-2"/>
                  <c:y val="-4.9929015832335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19B-4B23-8F57-2CDD34DF0A69}"/>
                </c:ext>
              </c:extLst>
            </c:dLbl>
            <c:dLbl>
              <c:idx val="7"/>
              <c:layout>
                <c:manualLayout>
                  <c:x val="1.7393413279170492E-2"/>
                  <c:y val="-1.831088030484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19B-4B23-8F57-2CDD34DF0A69}"/>
                </c:ext>
              </c:extLst>
            </c:dLbl>
            <c:dLbl>
              <c:idx val="8"/>
              <c:layout>
                <c:manualLayout>
                  <c:x val="-1.6118082412843271E-3"/>
                  <c:y val="-3.7047328398725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19B-4B23-8F57-2CDD34DF0A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Лист1!$B$19:$B$27</c:f>
              <c:strCache>
                <c:ptCount val="9"/>
                <c:pt idx="0">
                  <c:v>общегосударственные вопросы</c:v>
                </c:pt>
                <c:pt idx="1">
                  <c:v>национальная экономика</c:v>
                </c:pt>
                <c:pt idx="2">
                  <c:v>жилищно-коммунальное хозяйство</c:v>
                </c:pt>
                <c:pt idx="3">
                  <c:v>образование</c:v>
                </c:pt>
                <c:pt idx="4">
                  <c:v>культура</c:v>
                </c:pt>
                <c:pt idx="5">
                  <c:v>социальная политика</c:v>
                </c:pt>
                <c:pt idx="6">
                  <c:v>физкультура и спорт</c:v>
                </c:pt>
                <c:pt idx="7">
                  <c:v>межбюджетные трансферты сельсоветам</c:v>
                </c:pt>
                <c:pt idx="8">
                  <c:v>прочие отрасли</c:v>
                </c:pt>
              </c:strCache>
            </c:strRef>
          </c:cat>
          <c:val>
            <c:numRef>
              <c:f>Лист1!$F$19:$F$27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19B-4B23-8F57-2CDD34DF0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1</xdr:rowOff>
    </xdr:from>
    <xdr:to>
      <xdr:col>13</xdr:col>
      <xdr:colOff>361464</xdr:colOff>
      <xdr:row>27</xdr:row>
      <xdr:rowOff>224118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topLeftCell="B5" zoomScale="85" zoomScaleNormal="85" workbookViewId="0">
      <pane xSplit="3" ySplit="1" topLeftCell="E6" activePane="bottomRight" state="frozen"/>
      <selection activeCell="B5" sqref="B5"/>
      <selection pane="topRight" activeCell="E5" sqref="E5"/>
      <selection pane="bottomLeft" activeCell="B6" sqref="B6"/>
      <selection pane="bottomRight" activeCell="S14" sqref="S14"/>
    </sheetView>
  </sheetViews>
  <sheetFormatPr defaultRowHeight="15" x14ac:dyDescent="0.25"/>
  <cols>
    <col min="2" max="2" width="63.42578125" customWidth="1"/>
    <col min="3" max="3" width="15.85546875" style="1" customWidth="1"/>
    <col min="4" max="4" width="14.28515625" customWidth="1"/>
    <col min="5" max="5" width="13" customWidth="1"/>
    <col min="6" max="6" width="10" customWidth="1"/>
  </cols>
  <sheetData>
    <row r="1" spans="2:11" ht="1.1499999999999999" customHeight="1" x14ac:dyDescent="0.3"/>
    <row r="2" spans="2:11" ht="14.45" hidden="1" x14ac:dyDescent="0.3"/>
    <row r="3" spans="2:11" ht="14.45" hidden="1" x14ac:dyDescent="0.3"/>
    <row r="4" spans="2:11" ht="14.45" hidden="1" x14ac:dyDescent="0.3"/>
    <row r="5" spans="2:11" ht="20.25" x14ac:dyDescent="0.3">
      <c r="B5" s="19" t="s">
        <v>20</v>
      </c>
      <c r="C5" s="19"/>
      <c r="D5" s="19"/>
      <c r="E5" s="19"/>
      <c r="F5" s="19"/>
      <c r="G5" s="19"/>
      <c r="H5" s="19"/>
    </row>
    <row r="6" spans="2:11" ht="7.9" customHeight="1" x14ac:dyDescent="0.3"/>
    <row r="7" spans="2:11" ht="94.9" customHeight="1" thickBot="1" x14ac:dyDescent="0.3">
      <c r="B7" s="22" t="s">
        <v>21</v>
      </c>
      <c r="C7" s="22"/>
      <c r="D7" s="22"/>
      <c r="E7" s="22"/>
      <c r="F7" s="22"/>
      <c r="G7" s="22"/>
      <c r="H7" s="22"/>
      <c r="I7" s="22"/>
      <c r="J7" s="22"/>
      <c r="K7" s="22"/>
    </row>
    <row r="8" spans="2:11" ht="18.75" x14ac:dyDescent="0.3">
      <c r="B8" s="4" t="s">
        <v>0</v>
      </c>
      <c r="C8" s="5"/>
      <c r="D8" s="6" t="s">
        <v>1</v>
      </c>
      <c r="E8" s="2"/>
    </row>
    <row r="9" spans="2:11" ht="18.75" x14ac:dyDescent="0.3">
      <c r="B9" s="7" t="s">
        <v>19</v>
      </c>
      <c r="C9" s="8"/>
      <c r="D9" s="9" t="s">
        <v>1</v>
      </c>
      <c r="E9" s="2"/>
    </row>
    <row r="10" spans="2:11" ht="18.75" x14ac:dyDescent="0.3">
      <c r="B10" s="7" t="s">
        <v>2</v>
      </c>
      <c r="C10" s="8"/>
      <c r="D10" s="9" t="s">
        <v>1</v>
      </c>
      <c r="E10" s="2"/>
    </row>
    <row r="11" spans="2:11" ht="19.5" thickBot="1" x14ac:dyDescent="0.35">
      <c r="B11" s="10" t="s">
        <v>3</v>
      </c>
      <c r="C11" s="11"/>
      <c r="D11" s="12" t="s">
        <v>1</v>
      </c>
      <c r="E11" s="2"/>
    </row>
    <row r="12" spans="2:11" ht="9.6" customHeight="1" x14ac:dyDescent="0.35">
      <c r="B12" s="2"/>
      <c r="C12" s="3"/>
      <c r="D12" s="2"/>
      <c r="E12" s="2"/>
    </row>
    <row r="13" spans="2:11" ht="19.5" x14ac:dyDescent="0.35">
      <c r="B13" s="21" t="s">
        <v>4</v>
      </c>
      <c r="C13" s="21"/>
      <c r="D13" s="21"/>
      <c r="E13" s="13"/>
    </row>
    <row r="14" spans="2:11" ht="18.75" x14ac:dyDescent="0.3">
      <c r="B14" s="13" t="s">
        <v>5</v>
      </c>
      <c r="C14" s="14">
        <f>C8*70%+C9</f>
        <v>0</v>
      </c>
      <c r="D14" s="13" t="s">
        <v>1</v>
      </c>
      <c r="E14" s="13"/>
    </row>
    <row r="15" spans="2:11" ht="18.75" x14ac:dyDescent="0.3">
      <c r="B15" s="13" t="s">
        <v>6</v>
      </c>
      <c r="C15" s="14">
        <f>C8*28%</f>
        <v>0</v>
      </c>
      <c r="D15" s="13" t="s">
        <v>1</v>
      </c>
      <c r="E15" s="13"/>
    </row>
    <row r="16" spans="2:11" ht="18.75" x14ac:dyDescent="0.3">
      <c r="B16" s="13" t="s">
        <v>7</v>
      </c>
      <c r="C16" s="14">
        <f>C8*2%+C10+C11</f>
        <v>0</v>
      </c>
      <c r="D16" s="13" t="s">
        <v>1</v>
      </c>
      <c r="E16" s="13"/>
    </row>
    <row r="17" spans="2:6" ht="10.15" customHeight="1" x14ac:dyDescent="0.35">
      <c r="B17" s="2"/>
      <c r="C17" s="3"/>
      <c r="D17" s="2"/>
      <c r="E17" s="2"/>
    </row>
    <row r="18" spans="2:6" ht="19.5" x14ac:dyDescent="0.35">
      <c r="B18" s="20" t="s">
        <v>8</v>
      </c>
      <c r="C18" s="20"/>
      <c r="D18" s="20"/>
      <c r="E18" s="2"/>
    </row>
    <row r="19" spans="2:6" ht="18.75" x14ac:dyDescent="0.3">
      <c r="B19" s="16" t="s">
        <v>9</v>
      </c>
      <c r="C19" s="17">
        <f>E19/E$28*C$15</f>
        <v>0</v>
      </c>
      <c r="D19" s="15" t="s">
        <v>1</v>
      </c>
      <c r="E19" s="2">
        <v>132846.29999999999</v>
      </c>
      <c r="F19" s="18" t="e">
        <f>C19/C$28*100</f>
        <v>#DIV/0!</v>
      </c>
    </row>
    <row r="20" spans="2:6" ht="18.75" x14ac:dyDescent="0.3">
      <c r="B20" s="16" t="s">
        <v>10</v>
      </c>
      <c r="C20" s="17">
        <f t="shared" ref="C20:C27" si="0">E20/E$28*C$15</f>
        <v>0</v>
      </c>
      <c r="D20" s="15" t="s">
        <v>1</v>
      </c>
      <c r="E20" s="2">
        <v>39144.1</v>
      </c>
      <c r="F20" s="18" t="e">
        <f t="shared" ref="F20:F27" si="1">C20/C$28*100</f>
        <v>#DIV/0!</v>
      </c>
    </row>
    <row r="21" spans="2:6" ht="18.75" x14ac:dyDescent="0.3">
      <c r="B21" s="16" t="s">
        <v>11</v>
      </c>
      <c r="C21" s="17">
        <f t="shared" si="0"/>
        <v>0</v>
      </c>
      <c r="D21" s="15" t="s">
        <v>1</v>
      </c>
      <c r="E21" s="2">
        <v>11932.4</v>
      </c>
      <c r="F21" s="18" t="e">
        <f t="shared" si="1"/>
        <v>#DIV/0!</v>
      </c>
    </row>
    <row r="22" spans="2:6" ht="18.75" x14ac:dyDescent="0.3">
      <c r="B22" s="16" t="s">
        <v>12</v>
      </c>
      <c r="C22" s="17">
        <f>E22/E$28*C$15</f>
        <v>0</v>
      </c>
      <c r="D22" s="15" t="s">
        <v>1</v>
      </c>
      <c r="E22" s="2">
        <v>619436.5</v>
      </c>
      <c r="F22" s="18" t="e">
        <f t="shared" si="1"/>
        <v>#DIV/0!</v>
      </c>
    </row>
    <row r="23" spans="2:6" ht="18.75" x14ac:dyDescent="0.3">
      <c r="B23" s="16" t="s">
        <v>13</v>
      </c>
      <c r="C23" s="17">
        <f t="shared" si="0"/>
        <v>0</v>
      </c>
      <c r="D23" s="15" t="s">
        <v>1</v>
      </c>
      <c r="E23" s="2">
        <v>123460.7</v>
      </c>
      <c r="F23" s="18" t="e">
        <f t="shared" si="1"/>
        <v>#DIV/0!</v>
      </c>
    </row>
    <row r="24" spans="2:6" ht="18.75" x14ac:dyDescent="0.3">
      <c r="B24" s="16" t="s">
        <v>14</v>
      </c>
      <c r="C24" s="17">
        <f t="shared" si="0"/>
        <v>0</v>
      </c>
      <c r="D24" s="15" t="s">
        <v>1</v>
      </c>
      <c r="E24" s="2">
        <v>32504.3</v>
      </c>
      <c r="F24" s="18" t="e">
        <f t="shared" si="1"/>
        <v>#DIV/0!</v>
      </c>
    </row>
    <row r="25" spans="2:6" ht="18.75" x14ac:dyDescent="0.3">
      <c r="B25" s="16" t="s">
        <v>15</v>
      </c>
      <c r="C25" s="17">
        <f t="shared" si="0"/>
        <v>0</v>
      </c>
      <c r="D25" s="15" t="s">
        <v>1</v>
      </c>
      <c r="E25" s="2">
        <v>12660.1</v>
      </c>
      <c r="F25" s="18" t="e">
        <f t="shared" si="1"/>
        <v>#DIV/0!</v>
      </c>
    </row>
    <row r="26" spans="2:6" ht="18.75" x14ac:dyDescent="0.3">
      <c r="B26" s="16" t="s">
        <v>16</v>
      </c>
      <c r="C26" s="17">
        <f t="shared" si="0"/>
        <v>0</v>
      </c>
      <c r="D26" s="15" t="s">
        <v>1</v>
      </c>
      <c r="E26" s="2">
        <v>112320.2</v>
      </c>
      <c r="F26" s="18" t="e">
        <f t="shared" si="1"/>
        <v>#DIV/0!</v>
      </c>
    </row>
    <row r="27" spans="2:6" ht="18.75" x14ac:dyDescent="0.3">
      <c r="B27" s="16" t="s">
        <v>17</v>
      </c>
      <c r="C27" s="17">
        <f t="shared" si="0"/>
        <v>0</v>
      </c>
      <c r="D27" s="15" t="s">
        <v>1</v>
      </c>
      <c r="E27" s="2">
        <v>12810.8</v>
      </c>
      <c r="F27" s="18" t="e">
        <f t="shared" si="1"/>
        <v>#DIV/0!</v>
      </c>
    </row>
    <row r="28" spans="2:6" ht="18.75" x14ac:dyDescent="0.3">
      <c r="B28" s="16" t="s">
        <v>18</v>
      </c>
      <c r="C28" s="17">
        <f>SUM(C19:C27)</f>
        <v>0</v>
      </c>
      <c r="D28" s="15" t="s">
        <v>1</v>
      </c>
      <c r="E28" s="2">
        <f>SUM(E19:E27)</f>
        <v>1097115.4000000001</v>
      </c>
      <c r="F28" s="18" t="e">
        <f>SUM(F19:F27)</f>
        <v>#DIV/0!</v>
      </c>
    </row>
  </sheetData>
  <protectedRanges>
    <protectedRange sqref="C8:C11" name="Диапазон1"/>
  </protectedRanges>
  <mergeCells count="4">
    <mergeCell ref="B5:H5"/>
    <mergeCell ref="B18:D18"/>
    <mergeCell ref="B13:D13"/>
    <mergeCell ref="B7:K7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khpk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Тонких Юлия Юрьевна</dc:creator>
  <cp:lastModifiedBy>Неделина Оксана Васильевна</cp:lastModifiedBy>
  <dcterms:created xsi:type="dcterms:W3CDTF">2017-03-15T04:25:30Z</dcterms:created>
  <dcterms:modified xsi:type="dcterms:W3CDTF">2024-03-26T06:59:54Z</dcterms:modified>
</cp:coreProperties>
</file>